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0" yWindow="300" windowWidth="25600" windowHeight="16060" activeTab="0"/>
  </bookViews>
  <sheets>
    <sheet name="Fin. State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<sst xmlns="http://schemas.openxmlformats.org/spreadsheetml/2006/main" count="38" uniqueCount="35">
  <si>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Revenues</t>
  </si>
  <si>
    <t>Member Dues</t>
  </si>
  <si>
    <t>Other</t>
  </si>
  <si>
    <t>Interest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</si>
  <si>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</si>
  <si>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</si>
  <si>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</si>
  <si>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</si>
  <si>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</si>
  <si>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</si>
  <si>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</si>
  <si>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</si>
  <si>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</si>
  <si>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</si>
  <si>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</si>
  <si>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</si>
  <si>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</si>
  <si>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 xml:space="preserve"> </t>
  </si>
  <si>
    <t>Assets Year to Date/Beginning of Year</t>
  </si>
  <si>
    <t>Board</t>
  </si>
  <si>
    <t xml:space="preserve">Annual   </t>
  </si>
  <si>
    <t>Misc.</t>
  </si>
  <si>
    <t>CD Valley B. 3/20/17  0.2%</t>
  </si>
  <si>
    <t>2016 actual</t>
  </si>
  <si>
    <t xml:space="preserve">Donations </t>
  </si>
  <si>
    <t>Member Renew, Recruit, F'raising</t>
  </si>
  <si>
    <t>2017 actual</t>
  </si>
  <si>
    <t>2017 Budget</t>
  </si>
  <si>
    <t>2017  Financial Report</t>
  </si>
  <si>
    <t xml:space="preserve">Budget Approved: January 17 2017 </t>
  </si>
  <si>
    <t># Renewals</t>
  </si>
  <si>
    <t># donations</t>
  </si>
  <si>
    <t>CD RMCU 12 mo  8/2017 .5%</t>
  </si>
  <si>
    <t>CD RMCU 18 mo 09/18 .85%</t>
  </si>
  <si>
    <t>Report Date: April 18,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</si>
</sst>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0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5" fontId="7" fillId="0" borderId="0" xfId="0" applyNumberFormat="1" applyFont="1" applyAlignment="1">
      <alignment/>
    </xf>
    <xf numFmtId="170" fontId="9" fillId="0" borderId="0" xfId="44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9" fontId="8" fillId="0" borderId="0" xfId="42" applyNumberFormat="1" applyFont="1" applyAlignment="1">
      <alignment/>
    </xf>
    <xf numFmtId="169" fontId="8" fillId="0" borderId="10" xfId="42" applyNumberFormat="1" applyFont="1" applyBorder="1" applyAlignment="1">
      <alignment/>
    </xf>
    <xf numFmtId="169" fontId="8" fillId="0" borderId="0" xfId="42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/>
      <protection locked="0"/>
    </xf>
    <xf numFmtId="169" fontId="9" fillId="0" borderId="0" xfId="42" applyNumberFormat="1" applyFont="1" applyAlignment="1">
      <alignment/>
    </xf>
    <xf numFmtId="169" fontId="8" fillId="0" borderId="11" xfId="42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 horizontal="center"/>
      <protection locked="0"/>
    </xf>
    <xf numFmtId="176" fontId="8" fillId="0" borderId="10" xfId="42" applyNumberFormat="1" applyFont="1" applyFill="1" applyBorder="1" applyAlignment="1" applyProtection="1">
      <alignment/>
      <protection locked="0"/>
    </xf>
    <xf numFmtId="169" fontId="9" fillId="0" borderId="0" xfId="42" applyNumberFormat="1" applyFont="1" applyFill="1" applyBorder="1" applyAlignment="1" applyProtection="1">
      <alignment/>
      <protection locked="0"/>
    </xf>
    <xf numFmtId="169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42" applyNumberFormat="1" applyFont="1" applyFill="1" applyBorder="1" applyAlignment="1" applyProtection="1">
      <alignment horizontal="right"/>
      <protection locked="0"/>
    </xf>
    <xf numFmtId="170" fontId="9" fillId="0" borderId="0" xfId="44" applyFont="1" applyAlignment="1">
      <alignment horizontal="center"/>
    </xf>
    <xf numFmtId="170" fontId="8" fillId="0" borderId="0" xfId="44" applyFont="1" applyAlignment="1">
      <alignment/>
    </xf>
    <xf numFmtId="0" fontId="8" fillId="0" borderId="0" xfId="0" applyFont="1" applyAlignment="1">
      <alignment/>
    </xf>
    <xf numFmtId="9" fontId="8" fillId="0" borderId="0" xfId="57" applyFont="1" applyBorder="1" applyAlignment="1">
      <alignment/>
    </xf>
    <xf numFmtId="9" fontId="8" fillId="0" borderId="10" xfId="57" applyFont="1" applyBorder="1" applyAlignment="1">
      <alignment/>
    </xf>
    <xf numFmtId="9" fontId="8" fillId="0" borderId="0" xfId="57" applyFont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170" fontId="10" fillId="0" borderId="0" xfId="44" applyFont="1" applyFill="1" applyBorder="1" applyAlignment="1" applyProtection="1">
      <alignment/>
      <protection locked="0"/>
    </xf>
    <xf numFmtId="170" fontId="11" fillId="0" borderId="0" xfId="44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42" applyNumberFormat="1" applyFont="1" applyAlignment="1">
      <alignment/>
    </xf>
    <xf numFmtId="176" fontId="8" fillId="0" borderId="10" xfId="42" applyNumberFormat="1" applyFont="1" applyBorder="1" applyAlignment="1">
      <alignment/>
    </xf>
    <xf numFmtId="176" fontId="9" fillId="0" borderId="0" xfId="42" applyNumberFormat="1" applyFont="1" applyAlignment="1">
      <alignment/>
    </xf>
    <xf numFmtId="176" fontId="8" fillId="0" borderId="11" xfId="42" applyNumberFormat="1" applyFont="1" applyFill="1" applyBorder="1" applyAlignment="1" applyProtection="1">
      <alignment/>
      <protection locked="0"/>
    </xf>
    <xf numFmtId="176" fontId="9" fillId="0" borderId="0" xfId="42" applyNumberFormat="1" applyFont="1" applyFill="1" applyBorder="1" applyAlignment="1" applyProtection="1">
      <alignment/>
      <protection locked="0"/>
    </xf>
    <xf numFmtId="176" fontId="8" fillId="0" borderId="11" xfId="42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D45" sqref="D45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  <col min="8" max="16384" width="11.421875" style="0" customWidth="1"/>
  </cols>
  <sheetData>
    <row r="1" spans="1:7" ht="15">
      <c r="A1" s="4"/>
      <c r="B1" s="5" t="s">
        <v>7</v>
      </c>
      <c r="C1" s="4"/>
      <c r="D1" s="4"/>
      <c r="E1" s="4"/>
      <c r="F1" s="4"/>
      <c r="G1" s="4"/>
    </row>
    <row r="2" spans="1:7" ht="15">
      <c r="A2" s="4"/>
      <c r="B2" s="5" t="s">
        <v>28</v>
      </c>
      <c r="C2" s="4"/>
      <c r="E2" s="4"/>
      <c r="F2" s="4"/>
      <c r="G2" s="4"/>
    </row>
    <row r="3" spans="1:7" ht="15">
      <c r="A3" s="4"/>
      <c r="B3" s="6" t="s">
        <v>29</v>
      </c>
      <c r="C3" s="4"/>
      <c r="D3" s="4"/>
      <c r="E3" s="4"/>
      <c r="F3" s="4"/>
      <c r="G3" s="4"/>
    </row>
    <row r="4" spans="1:7" ht="18" customHeight="1">
      <c r="A4" s="4"/>
      <c r="B4" s="7" t="s">
        <v>34</v>
      </c>
      <c r="C4" s="4"/>
      <c r="D4" s="4"/>
      <c r="E4" s="4"/>
      <c r="F4" s="4"/>
      <c r="G4" s="4"/>
    </row>
    <row r="5" spans="1:7" ht="12.75" customHeight="1">
      <c r="A5" s="4"/>
      <c r="B5" s="7"/>
      <c r="C5" s="4"/>
      <c r="D5" s="4"/>
      <c r="E5" s="4"/>
      <c r="F5" s="4"/>
      <c r="G5" s="4"/>
    </row>
    <row r="6" spans="1:8" s="3" customFormat="1" ht="30" customHeight="1">
      <c r="A6" s="42" t="s">
        <v>0</v>
      </c>
      <c r="B6" s="43"/>
      <c r="C6" s="43"/>
      <c r="D6" s="12" t="s">
        <v>26</v>
      </c>
      <c r="E6" s="12" t="s">
        <v>27</v>
      </c>
      <c r="F6" s="30" t="s">
        <v>16</v>
      </c>
      <c r="G6" s="12" t="s">
        <v>23</v>
      </c>
      <c r="H6" s="31"/>
    </row>
    <row r="7" spans="1:8" ht="15" customHeight="1">
      <c r="A7" s="39"/>
      <c r="B7" s="39"/>
      <c r="C7" s="39"/>
      <c r="D7" s="13"/>
      <c r="E7" s="13"/>
      <c r="F7" s="32"/>
      <c r="G7" s="13"/>
      <c r="H7" s="32"/>
    </row>
    <row r="8" spans="1:8" ht="18">
      <c r="A8" s="39"/>
      <c r="B8" s="38" t="s">
        <v>1</v>
      </c>
      <c r="C8" s="39"/>
      <c r="D8" s="13"/>
      <c r="E8" s="13"/>
      <c r="F8" s="32"/>
      <c r="G8" s="13"/>
      <c r="H8" s="32"/>
    </row>
    <row r="9" spans="1:8" ht="18">
      <c r="A9" s="39"/>
      <c r="B9" s="39"/>
      <c r="C9" s="39" t="s">
        <v>20</v>
      </c>
      <c r="D9" s="49">
        <v>19518</v>
      </c>
      <c r="E9" s="14">
        <v>28000</v>
      </c>
      <c r="F9" s="33">
        <f>D9/E9</f>
        <v>0.6970714285714286</v>
      </c>
      <c r="G9" s="14">
        <v>27345</v>
      </c>
      <c r="H9" s="32"/>
    </row>
    <row r="10" spans="1:8" ht="18">
      <c r="A10" s="39"/>
      <c r="B10" s="39"/>
      <c r="C10" s="39" t="s">
        <v>15</v>
      </c>
      <c r="D10" s="50">
        <v>5350</v>
      </c>
      <c r="E10" s="15">
        <v>10000</v>
      </c>
      <c r="F10" s="34">
        <f>D10/E10</f>
        <v>0.535</v>
      </c>
      <c r="G10" s="15">
        <v>10000</v>
      </c>
      <c r="H10" s="32"/>
    </row>
    <row r="11" spans="1:8" ht="18">
      <c r="A11" s="39"/>
      <c r="B11" s="39"/>
      <c r="C11" s="44" t="s">
        <v>6</v>
      </c>
      <c r="D11" s="17">
        <f>SUM(D9:D10)</f>
        <v>24868</v>
      </c>
      <c r="E11" s="16">
        <f>SUM(E9:E10)</f>
        <v>38000</v>
      </c>
      <c r="F11" s="33">
        <f>D11/E11</f>
        <v>0.6544210526315789</v>
      </c>
      <c r="G11" s="16">
        <f>SUM(G9:G10)</f>
        <v>37345</v>
      </c>
      <c r="H11" s="32"/>
    </row>
    <row r="12" spans="1:8" ht="18">
      <c r="A12" s="39"/>
      <c r="B12" s="38" t="s">
        <v>2</v>
      </c>
      <c r="C12" s="39"/>
      <c r="D12" s="49"/>
      <c r="E12" s="13"/>
      <c r="F12" s="32"/>
      <c r="G12" s="14"/>
      <c r="H12" s="32"/>
    </row>
    <row r="13" spans="1:8" ht="18">
      <c r="A13" s="39"/>
      <c r="B13" s="38"/>
      <c r="C13" s="39" t="s">
        <v>24</v>
      </c>
      <c r="D13" s="49">
        <v>3711.09</v>
      </c>
      <c r="E13" s="17">
        <v>3000</v>
      </c>
      <c r="F13" s="33">
        <f>D13/E13</f>
        <v>1.23703</v>
      </c>
      <c r="G13" s="14">
        <v>3061</v>
      </c>
      <c r="H13" s="24"/>
    </row>
    <row r="14" spans="1:8" ht="18">
      <c r="A14" s="39"/>
      <c r="B14" s="38"/>
      <c r="C14" s="39" t="s">
        <v>21</v>
      </c>
      <c r="D14" s="51"/>
      <c r="E14" s="13"/>
      <c r="F14" s="35"/>
      <c r="G14" s="18"/>
      <c r="H14" s="32"/>
    </row>
    <row r="15" spans="1:8" ht="18">
      <c r="A15" s="39"/>
      <c r="B15" s="39"/>
      <c r="C15" s="39" t="s">
        <v>3</v>
      </c>
      <c r="D15" s="50">
        <v>356.44</v>
      </c>
      <c r="E15" s="15">
        <v>400</v>
      </c>
      <c r="F15" s="34">
        <f>D15/E15</f>
        <v>0.8911</v>
      </c>
      <c r="G15" s="15">
        <v>477.24</v>
      </c>
      <c r="H15" s="32"/>
    </row>
    <row r="16" spans="1:8" ht="18">
      <c r="A16" s="39"/>
      <c r="B16" s="39"/>
      <c r="C16" s="44" t="s">
        <v>6</v>
      </c>
      <c r="D16" s="17">
        <f>SUM(D13:D15)</f>
        <v>4067.53</v>
      </c>
      <c r="E16" s="16">
        <f>SUM(E13:E15)</f>
        <v>3400</v>
      </c>
      <c r="F16" s="33">
        <f>D16/E16</f>
        <v>1.1963323529411765</v>
      </c>
      <c r="G16" s="16">
        <f>SUM(G13:G15)</f>
        <v>3538.24</v>
      </c>
      <c r="H16" s="32"/>
    </row>
    <row r="17" spans="1:8" ht="18.75" thickBot="1">
      <c r="A17" s="39"/>
      <c r="B17" s="39"/>
      <c r="C17" s="39"/>
      <c r="D17" s="52"/>
      <c r="E17" s="19"/>
      <c r="F17" s="36"/>
      <c r="G17" s="19"/>
      <c r="H17" s="32"/>
    </row>
    <row r="18" spans="1:8" ht="18.75" thickTop="1">
      <c r="A18" s="39"/>
      <c r="B18" s="39"/>
      <c r="C18" s="45" t="s">
        <v>14</v>
      </c>
      <c r="D18" s="17">
        <f>D11+D16</f>
        <v>28935.53</v>
      </c>
      <c r="E18" s="16">
        <f>E11+E16</f>
        <v>41400</v>
      </c>
      <c r="F18" s="33">
        <f>D18/E18</f>
        <v>0.698925845410628</v>
      </c>
      <c r="G18" s="16">
        <f>G11+G16</f>
        <v>40883.24</v>
      </c>
      <c r="H18" s="32"/>
    </row>
    <row r="19" spans="1:8" ht="18">
      <c r="A19" s="39"/>
      <c r="B19" s="39"/>
      <c r="C19" s="38"/>
      <c r="D19" s="49"/>
      <c r="E19" s="20"/>
      <c r="F19" s="32"/>
      <c r="G19" s="14"/>
      <c r="H19" s="32"/>
    </row>
    <row r="20" spans="1:8" ht="18">
      <c r="A20" s="38" t="s">
        <v>4</v>
      </c>
      <c r="B20" s="39"/>
      <c r="C20" s="39"/>
      <c r="D20" s="49"/>
      <c r="E20" s="13"/>
      <c r="F20" s="32"/>
      <c r="G20" s="14"/>
      <c r="H20" s="32"/>
    </row>
    <row r="21" spans="1:8" ht="18">
      <c r="A21" s="39"/>
      <c r="B21" s="39"/>
      <c r="C21" s="44"/>
      <c r="D21" s="49"/>
      <c r="E21" s="21"/>
      <c r="F21" s="32"/>
      <c r="G21" s="14"/>
      <c r="H21" s="32"/>
    </row>
    <row r="22" spans="1:8" ht="18">
      <c r="A22" s="39"/>
      <c r="B22" s="38" t="s">
        <v>10</v>
      </c>
      <c r="C22" s="39"/>
      <c r="D22" s="49">
        <v>6250</v>
      </c>
      <c r="E22" s="17">
        <v>13000</v>
      </c>
      <c r="F22" s="33">
        <f>D22/E22</f>
        <v>0.4807692307692308</v>
      </c>
      <c r="G22" s="14">
        <v>0</v>
      </c>
      <c r="H22" s="32"/>
    </row>
    <row r="23" spans="1:8" ht="18">
      <c r="A23" s="39"/>
      <c r="B23" s="38" t="s">
        <v>8</v>
      </c>
      <c r="C23" s="39"/>
      <c r="D23" s="49">
        <v>3118.45</v>
      </c>
      <c r="E23" s="17">
        <v>5500</v>
      </c>
      <c r="F23" s="33">
        <f>D23/E23</f>
        <v>0.5669909090909091</v>
      </c>
      <c r="G23" s="14">
        <v>2663.47</v>
      </c>
      <c r="H23" s="32"/>
    </row>
    <row r="24" spans="1:8" ht="18">
      <c r="A24" s="39"/>
      <c r="B24" s="38" t="s">
        <v>25</v>
      </c>
      <c r="C24" s="39"/>
      <c r="D24" s="49">
        <v>2900.03</v>
      </c>
      <c r="E24" s="17">
        <v>7500</v>
      </c>
      <c r="F24" s="33">
        <f>D24/E24</f>
        <v>0.3866706666666667</v>
      </c>
      <c r="G24" s="14">
        <v>7297.13</v>
      </c>
      <c r="H24" s="32"/>
    </row>
    <row r="25" spans="1:8" ht="18">
      <c r="A25" s="39"/>
      <c r="B25" s="38" t="s">
        <v>5</v>
      </c>
      <c r="C25" s="39"/>
      <c r="D25" s="49"/>
      <c r="E25" s="17"/>
      <c r="F25" s="35"/>
      <c r="G25" s="14"/>
      <c r="H25" s="32"/>
    </row>
    <row r="26" spans="1:8" ht="18">
      <c r="A26" s="39"/>
      <c r="B26" s="39"/>
      <c r="C26" s="39" t="s">
        <v>19</v>
      </c>
      <c r="D26" s="49">
        <v>497.25</v>
      </c>
      <c r="E26" s="17">
        <v>2000</v>
      </c>
      <c r="F26" s="33">
        <f>D26/E26</f>
        <v>0.248625</v>
      </c>
      <c r="G26" s="14">
        <v>1862.25</v>
      </c>
      <c r="H26" s="32"/>
    </row>
    <row r="27" spans="1:8" ht="18">
      <c r="A27" s="39"/>
      <c r="B27" s="39"/>
      <c r="C27" s="39" t="s">
        <v>9</v>
      </c>
      <c r="D27" s="49">
        <v>153</v>
      </c>
      <c r="E27" s="17">
        <v>148</v>
      </c>
      <c r="F27" s="33">
        <f>D27/E27</f>
        <v>1.0337837837837838</v>
      </c>
      <c r="G27" s="14">
        <v>148</v>
      </c>
      <c r="H27" s="32"/>
    </row>
    <row r="28" spans="1:8" ht="18">
      <c r="A28" s="39"/>
      <c r="B28" s="39"/>
      <c r="C28" s="39" t="s">
        <v>2</v>
      </c>
      <c r="D28" s="50">
        <v>73.53</v>
      </c>
      <c r="E28" s="22">
        <v>260</v>
      </c>
      <c r="F28" s="34">
        <f>D28/E28</f>
        <v>0.2828076923076923</v>
      </c>
      <c r="G28" s="15">
        <v>257.74</v>
      </c>
      <c r="H28" s="32"/>
    </row>
    <row r="29" spans="1:8" ht="18">
      <c r="A29" s="39"/>
      <c r="B29" s="39"/>
      <c r="C29" s="44" t="s">
        <v>6</v>
      </c>
      <c r="D29" s="17">
        <f>SUM(D26:D28)</f>
        <v>723.78</v>
      </c>
      <c r="E29" s="16">
        <f>SUM(E26:E28)</f>
        <v>2408</v>
      </c>
      <c r="F29" s="33">
        <f>D29/E29</f>
        <v>0.30057308970099667</v>
      </c>
      <c r="G29" s="16">
        <f>SUM(G26:G28)</f>
        <v>2267.99</v>
      </c>
      <c r="H29" s="32"/>
    </row>
    <row r="30" spans="1:8" ht="18.75" thickBot="1">
      <c r="A30" s="39"/>
      <c r="B30" s="39"/>
      <c r="C30" s="44"/>
      <c r="D30" s="52"/>
      <c r="E30" s="19"/>
      <c r="F30" s="37"/>
      <c r="G30" s="19"/>
      <c r="H30" s="32"/>
    </row>
    <row r="31" spans="1:8" ht="18.75" thickTop="1">
      <c r="A31" s="39"/>
      <c r="B31" s="39"/>
      <c r="C31" s="45" t="s">
        <v>13</v>
      </c>
      <c r="D31" s="53">
        <f>SUM(D22:D28)</f>
        <v>12992.260000000002</v>
      </c>
      <c r="E31" s="23">
        <f>SUM(E22:E28)</f>
        <v>28408</v>
      </c>
      <c r="F31" s="33">
        <f>D31/E31</f>
        <v>0.4573451140523797</v>
      </c>
      <c r="G31" s="23">
        <f>SUM(G22:G28)</f>
        <v>12228.59</v>
      </c>
      <c r="H31" s="32"/>
    </row>
    <row r="32" spans="1:8" ht="18">
      <c r="A32" s="38"/>
      <c r="B32" s="38"/>
      <c r="C32" s="39"/>
      <c r="D32" s="49"/>
      <c r="E32" s="13"/>
      <c r="F32" s="32"/>
      <c r="G32" s="14"/>
      <c r="H32" s="32"/>
    </row>
    <row r="33" spans="1:8" ht="18">
      <c r="A33" s="38" t="s">
        <v>11</v>
      </c>
      <c r="B33" s="38"/>
      <c r="C33" s="39"/>
      <c r="D33" s="49">
        <f>D18-D31</f>
        <v>15943.269999999997</v>
      </c>
      <c r="E33" s="24">
        <f>E18-E31</f>
        <v>12992</v>
      </c>
      <c r="F33" s="24"/>
      <c r="G33" s="24">
        <f>G18-G31</f>
        <v>28654.649999999998</v>
      </c>
      <c r="H33" s="32"/>
    </row>
    <row r="34" spans="1:8" ht="18">
      <c r="A34" s="38"/>
      <c r="B34" s="38"/>
      <c r="C34" s="40"/>
      <c r="D34" s="49"/>
      <c r="E34" s="25"/>
      <c r="F34" s="25"/>
      <c r="G34" s="25"/>
      <c r="H34" s="32"/>
    </row>
    <row r="35" spans="1:8" ht="18.75" thickBot="1">
      <c r="A35" s="38" t="s">
        <v>18</v>
      </c>
      <c r="B35" s="38"/>
      <c r="C35" s="40"/>
      <c r="D35" s="54">
        <f>SUM(D36:D39)</f>
        <v>134809.34</v>
      </c>
      <c r="E35" s="54">
        <f>SUM(E36:E38)</f>
        <v>118855.53</v>
      </c>
      <c r="F35" s="25"/>
      <c r="G35" s="25"/>
      <c r="H35" s="32"/>
    </row>
    <row r="36" spans="1:8" ht="18.75" thickTop="1">
      <c r="A36" s="38"/>
      <c r="B36" s="38"/>
      <c r="C36" s="41" t="s">
        <v>12</v>
      </c>
      <c r="D36" s="17">
        <v>14056.16</v>
      </c>
      <c r="E36" s="17">
        <v>23205.44</v>
      </c>
      <c r="F36" s="26"/>
      <c r="G36" s="26"/>
      <c r="H36" s="32"/>
    </row>
    <row r="37" spans="1:8" ht="18">
      <c r="A37" s="39"/>
      <c r="B37" s="39"/>
      <c r="C37" s="41" t="s">
        <v>22</v>
      </c>
      <c r="D37" s="17"/>
      <c r="E37" s="17">
        <v>35175</v>
      </c>
      <c r="F37" s="26"/>
      <c r="G37" s="26"/>
      <c r="H37" s="32"/>
    </row>
    <row r="38" spans="1:8" ht="18">
      <c r="A38" s="39"/>
      <c r="B38" s="39"/>
      <c r="C38" s="41" t="s">
        <v>32</v>
      </c>
      <c r="D38" s="29">
        <v>80742.93</v>
      </c>
      <c r="E38" s="55">
        <v>60475.09</v>
      </c>
      <c r="F38" s="26"/>
      <c r="G38" s="26"/>
      <c r="H38" s="32"/>
    </row>
    <row r="39" spans="1:8" ht="18">
      <c r="A39" s="20"/>
      <c r="B39" s="20"/>
      <c r="C39" s="41" t="s">
        <v>33</v>
      </c>
      <c r="D39" s="17">
        <v>40010.25</v>
      </c>
      <c r="E39" s="56"/>
      <c r="F39" s="13"/>
      <c r="G39" s="13"/>
      <c r="H39" s="32"/>
    </row>
    <row r="40" spans="1:8" ht="18">
      <c r="A40" s="13"/>
      <c r="B40" s="20"/>
      <c r="C40" s="27"/>
      <c r="D40" s="17">
        <f>D33+E35</f>
        <v>134798.8</v>
      </c>
      <c r="E40" s="57"/>
      <c r="F40" s="27"/>
      <c r="G40" s="27"/>
      <c r="H40" s="32"/>
    </row>
    <row r="41" spans="1:8" ht="15.75" customHeight="1">
      <c r="A41" s="13"/>
      <c r="B41" s="13"/>
      <c r="C41" s="28"/>
      <c r="D41" s="29"/>
      <c r="E41" s="26"/>
      <c r="F41" s="26"/>
      <c r="G41" s="26"/>
      <c r="H41" s="32"/>
    </row>
    <row r="42" spans="1:8" ht="18">
      <c r="A42" s="13"/>
      <c r="B42" s="13"/>
      <c r="C42" s="48" t="s">
        <v>30</v>
      </c>
      <c r="D42" s="17">
        <v>1045</v>
      </c>
      <c r="E42" s="13"/>
      <c r="F42" s="13"/>
      <c r="G42" s="13"/>
      <c r="H42" s="32"/>
    </row>
    <row r="43" spans="1:8" ht="18">
      <c r="A43" s="13"/>
      <c r="B43" s="13"/>
      <c r="C43" s="48" t="s">
        <v>31</v>
      </c>
      <c r="D43" s="17">
        <v>162</v>
      </c>
      <c r="E43" s="47"/>
      <c r="F43" s="13"/>
      <c r="G43" s="13"/>
      <c r="H43" s="32"/>
    </row>
    <row r="44" spans="1:8" ht="18">
      <c r="A44" s="13"/>
      <c r="B44" s="13"/>
      <c r="C44" s="4"/>
      <c r="D44" s="13"/>
      <c r="E44" s="47"/>
      <c r="F44" s="13"/>
      <c r="G44" s="13"/>
      <c r="H44" s="32"/>
    </row>
    <row r="45" spans="1:8" ht="18">
      <c r="A45" s="13"/>
      <c r="B45" s="13"/>
      <c r="C45" s="4"/>
      <c r="D45" s="13"/>
      <c r="E45" s="47"/>
      <c r="F45" s="13"/>
      <c r="G45" s="13"/>
      <c r="H45" s="32"/>
    </row>
    <row r="46" spans="2:7" ht="18">
      <c r="B46" s="2"/>
      <c r="C46" s="4"/>
      <c r="D46" s="13"/>
      <c r="E46" s="13"/>
      <c r="F46" s="2"/>
      <c r="G46" s="2"/>
    </row>
    <row r="47" spans="2:7" ht="15">
      <c r="B47" s="2"/>
      <c r="C47" s="46"/>
      <c r="D47" s="2"/>
      <c r="E47" s="2"/>
      <c r="F47" s="2"/>
      <c r="G47" s="2"/>
    </row>
    <row r="49" ht="18">
      <c r="E49" s="13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23">
      <selection activeCell="A11" sqref="A11:C18"/>
    </sheetView>
  </sheetViews>
  <sheetFormatPr defaultColWidth="11.421875" defaultRowHeight="12.75"/>
  <cols>
    <col min="1" max="1" width="21.00390625" style="0" customWidth="1"/>
  </cols>
  <sheetData>
    <row r="2" ht="12">
      <c r="B2" s="11"/>
    </row>
    <row r="7" ht="12">
      <c r="C7" t="s">
        <v>17</v>
      </c>
    </row>
    <row r="23" ht="12">
      <c r="B23" s="8"/>
    </row>
    <row r="25" spans="1:2" ht="12">
      <c r="A25" s="10"/>
      <c r="B25" s="8"/>
    </row>
    <row r="26" spans="1:2" ht="12">
      <c r="A26" s="10"/>
      <c r="B26" s="9"/>
    </row>
    <row r="27" ht="12">
      <c r="A27" s="10"/>
    </row>
    <row r="28" spans="1:2" ht="12">
      <c r="A28" s="10"/>
      <c r="B28" s="8"/>
    </row>
    <row r="29" ht="12">
      <c r="A2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McEwen</cp:lastModifiedBy>
  <cp:lastPrinted>2016-11-14T20:17:03Z</cp:lastPrinted>
  <dcterms:created xsi:type="dcterms:W3CDTF">2003-01-21T00:34:03Z</dcterms:created>
  <dcterms:modified xsi:type="dcterms:W3CDTF">2017-04-12T20:20:02Z</dcterms:modified>
  <cp:category/>
  <cp:version/>
  <cp:contentType/>
  <cp:contentStatus/>
</cp:coreProperties>
</file>